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R:\IR\Results\2026\3QFY26\Website\"/>
    </mc:Choice>
  </mc:AlternateContent>
  <xr:revisionPtr revIDLastSave="0" documentId="13_ncr:1_{93F234CF-0F31-4FC1-A988-131C866F0F8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externalReferences>
    <externalReference r:id="rId2"/>
  </externalReferences>
  <definedNames>
    <definedName name="_xlnm.Print_Area" localSheetId="0">Sheet1!$A$1:$B$43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7" i="1" l="1"/>
  <c r="B36" i="1"/>
  <c r="B35" i="1"/>
  <c r="B34" i="1"/>
  <c r="B33" i="1"/>
  <c r="B32" i="1"/>
  <c r="B38" i="1" s="1"/>
  <c r="B27" i="1"/>
  <c r="B26" i="1"/>
  <c r="B25" i="1"/>
  <c r="B24" i="1"/>
  <c r="B23" i="1"/>
  <c r="B22" i="1"/>
  <c r="B17" i="1"/>
  <c r="B16" i="1"/>
  <c r="B15" i="1"/>
  <c r="B14" i="1"/>
  <c r="B13" i="1"/>
  <c r="B12" i="1"/>
  <c r="B11" i="1"/>
  <c r="B10" i="1"/>
  <c r="B9" i="1"/>
  <c r="B8" i="1"/>
  <c r="B7" i="1"/>
  <c r="B6" i="1"/>
  <c r="B18" i="1" l="1"/>
  <c r="B28" i="1"/>
</calcChain>
</file>

<file path=xl/sharedStrings.xml><?xml version="1.0" encoding="utf-8"?>
<sst xmlns="http://schemas.openxmlformats.org/spreadsheetml/2006/main" count="45" uniqueCount="37">
  <si>
    <t>Chow Tai Fook Jewellery Group Limited</t>
  </si>
  <si>
    <t>周大福珠寶集團有限公司</t>
  </si>
  <si>
    <r>
      <t>POS Distribution</t>
    </r>
    <r>
      <rPr>
        <b/>
        <vertAlign val="superscript"/>
        <sz val="10"/>
        <color theme="0"/>
        <rFont val="Europa"/>
      </rPr>
      <t>(1)</t>
    </r>
    <r>
      <rPr>
        <b/>
        <sz val="10"/>
        <color theme="0"/>
        <rFont val="Europa"/>
      </rPr>
      <t xml:space="preserve"> </t>
    </r>
  </si>
  <si>
    <r>
      <t>零售點分佈</t>
    </r>
    <r>
      <rPr>
        <b/>
        <vertAlign val="superscript"/>
        <sz val="10"/>
        <color theme="0"/>
        <rFont val="Europa"/>
      </rPr>
      <t>(1)</t>
    </r>
  </si>
  <si>
    <t>Hong Kong, China 中國香港</t>
  </si>
  <si>
    <t>Macau, China 中國澳門</t>
  </si>
  <si>
    <t>Taiwan, China 中國台灣</t>
  </si>
  <si>
    <t>Canada 加拿大</t>
  </si>
  <si>
    <t>Japan 日本</t>
  </si>
  <si>
    <t>Korea 韓國</t>
  </si>
  <si>
    <t>Malaysia 馬來西亞</t>
  </si>
  <si>
    <t>Philippines 菲律賓</t>
  </si>
  <si>
    <t>Singapore 新加坡</t>
  </si>
  <si>
    <t>Thailand 泰國</t>
  </si>
  <si>
    <t>United States 美國</t>
  </si>
  <si>
    <t>Total POS 零售點總計</t>
  </si>
  <si>
    <r>
      <t>按店舖品牌劃分的零售點</t>
    </r>
    <r>
      <rPr>
        <b/>
        <vertAlign val="superscript"/>
        <sz val="10"/>
        <color theme="0"/>
        <rFont val="Europa"/>
      </rPr>
      <t>(1)</t>
    </r>
    <r>
      <rPr>
        <b/>
        <sz val="10"/>
        <color theme="0"/>
        <rFont val="Europa"/>
      </rPr>
      <t xml:space="preserve"> ― 中國內地可呈報分部</t>
    </r>
  </si>
  <si>
    <t>CHOW TAI FOOK JEWELLERY 周大福珠寶</t>
  </si>
  <si>
    <t>CTF WATCH 周大福鐘錶</t>
  </si>
  <si>
    <t>HEARTS ON FIRE</t>
  </si>
  <si>
    <t>ENZO</t>
  </si>
  <si>
    <t>SOINLOVE</t>
  </si>
  <si>
    <t>MONOLOGUE</t>
  </si>
  <si>
    <r>
      <t>Total POS</t>
    </r>
    <r>
      <rPr>
        <b/>
        <vertAlign val="superscript"/>
        <sz val="10"/>
        <color theme="1"/>
        <rFont val="Europa"/>
      </rPr>
      <t>(2)</t>
    </r>
    <r>
      <rPr>
        <b/>
        <sz val="10"/>
        <color theme="1"/>
        <rFont val="Europa"/>
      </rPr>
      <t xml:space="preserve"> 零售點總計</t>
    </r>
    <r>
      <rPr>
        <b/>
        <vertAlign val="superscript"/>
        <sz val="10"/>
        <color theme="1"/>
        <rFont val="Europa"/>
      </rPr>
      <t>(2)</t>
    </r>
  </si>
  <si>
    <r>
      <t>POS by Store Brand</t>
    </r>
    <r>
      <rPr>
        <b/>
        <vertAlign val="superscript"/>
        <sz val="10"/>
        <color theme="0"/>
        <rFont val="Europa"/>
      </rPr>
      <t>(1)</t>
    </r>
    <r>
      <rPr>
        <b/>
        <sz val="10"/>
        <color theme="0"/>
        <rFont val="Europa"/>
      </rPr>
      <t xml:space="preserve"> ― Hong Kong &amp; Macau of China and Other Markets Reportable Segment</t>
    </r>
  </si>
  <si>
    <r>
      <t>按店舖品牌劃分的零售點</t>
    </r>
    <r>
      <rPr>
        <b/>
        <vertAlign val="superscript"/>
        <sz val="10"/>
        <color theme="0"/>
        <rFont val="Europa"/>
      </rPr>
      <t xml:space="preserve">(1) </t>
    </r>
    <r>
      <rPr>
        <b/>
        <sz val="10"/>
        <color theme="0"/>
        <rFont val="Europa"/>
      </rPr>
      <t>― 中國香港、中國澳門及其他市場可呈報分部</t>
    </r>
  </si>
  <si>
    <t xml:space="preserve">    Hong Kong, China 中國香港</t>
  </si>
  <si>
    <t xml:space="preserve">    Macau, China 中國澳門</t>
  </si>
  <si>
    <t xml:space="preserve">    Other markets 其他市場</t>
  </si>
  <si>
    <r>
      <rPr>
        <vertAlign val="superscript"/>
        <sz val="10"/>
        <color theme="1"/>
        <rFont val="Europa"/>
      </rPr>
      <t>(1)</t>
    </r>
    <r>
      <rPr>
        <sz val="10"/>
        <color theme="1"/>
        <rFont val="Europa"/>
      </rPr>
      <t xml:space="preserve"> Shop-in-shop and counter-in-shop excluded</t>
    </r>
  </si>
  <si>
    <r>
      <rPr>
        <vertAlign val="superscript"/>
        <sz val="10"/>
        <color theme="1"/>
        <rFont val="Europa"/>
      </rPr>
      <t>(1)</t>
    </r>
    <r>
      <rPr>
        <sz val="10"/>
        <color theme="1"/>
        <rFont val="Europa"/>
      </rPr>
      <t xml:space="preserve"> 不包括店中店及店內專櫃</t>
    </r>
  </si>
  <si>
    <t>As at 31 Dec 2025</t>
  </si>
  <si>
    <t>Chinese Mainland 中國內地</t>
  </si>
  <si>
    <r>
      <t>POS by Store Brand</t>
    </r>
    <r>
      <rPr>
        <b/>
        <vertAlign val="superscript"/>
        <sz val="10"/>
        <color theme="0"/>
        <rFont val="Europa"/>
      </rPr>
      <t>(1)</t>
    </r>
    <r>
      <rPr>
        <b/>
        <sz val="10"/>
        <color theme="0"/>
        <rFont val="Europa"/>
      </rPr>
      <t xml:space="preserve"> ― Chinese Mainland Reportable Segment</t>
    </r>
  </si>
  <si>
    <t>於2025年12月31日</t>
  </si>
  <si>
    <r>
      <rPr>
        <vertAlign val="superscript"/>
        <sz val="10"/>
        <rFont val="Europa"/>
      </rPr>
      <t>(2)</t>
    </r>
    <r>
      <rPr>
        <sz val="10"/>
        <rFont val="Europa"/>
      </rPr>
      <t xml:space="preserve"> 16 duty free shops in Chinese Mainland and 1 duty free shop in Macau, China are managed and
       grouped under other markets</t>
    </r>
  </si>
  <si>
    <r>
      <rPr>
        <vertAlign val="superscript"/>
        <sz val="10"/>
        <rFont val="Europa"/>
      </rPr>
      <t>(2)</t>
    </r>
    <r>
      <rPr>
        <sz val="10"/>
        <rFont val="Europa"/>
      </rPr>
      <t xml:space="preserve"> 中國內地的16間免稅店及中國澳門的1間免稅店由其他市場管理並歸類至該分部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</si>
</sst>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_);_(* \(#,##0\);_(* &quot;-&quot;_);_(@_)"/>
  </numFmts>
  <fonts count="17">
    <font>
      <sz val="11"/>
      <color theme="1"/>
      <name val="Calibri"/>
      <family val="2"/>
      <scheme val="minor"/>
    </font>
    <font>
      <sz val="9"/>
      <name val="Calibri"/>
      <family val="3"/>
      <charset val="136"/>
      <scheme val="minor"/>
    </font>
    <font>
      <sz val="12"/>
      <color theme="1"/>
      <name val="Europa"/>
    </font>
    <font>
      <b/>
      <sz val="14"/>
      <color theme="1"/>
      <name val="Europa"/>
    </font>
    <font>
      <b/>
      <sz val="10"/>
      <color theme="0"/>
      <name val="Europa"/>
    </font>
    <font>
      <b/>
      <vertAlign val="superscript"/>
      <sz val="10"/>
      <color theme="0"/>
      <name val="Europa"/>
    </font>
    <font>
      <sz val="11"/>
      <color theme="1"/>
      <name val="Europa"/>
    </font>
    <font>
      <sz val="10"/>
      <color theme="1"/>
      <name val="Europa"/>
    </font>
    <font>
      <vertAlign val="superscript"/>
      <sz val="10"/>
      <color theme="1"/>
      <name val="Europa"/>
    </font>
    <font>
      <sz val="10"/>
      <name val="Europa"/>
    </font>
    <font>
      <b/>
      <sz val="10"/>
      <color theme="1"/>
      <name val="Europa"/>
    </font>
    <font>
      <b/>
      <sz val="10"/>
      <name val="Europa"/>
    </font>
    <font>
      <b/>
      <vertAlign val="superscript"/>
      <sz val="10"/>
      <color theme="1"/>
      <name val="Europa"/>
    </font>
    <font>
      <sz val="11"/>
      <color rgb="FFFF0000"/>
      <name val="Europa"/>
    </font>
    <font>
      <vertAlign val="superscript"/>
      <sz val="10"/>
      <name val="Europa"/>
    </font>
    <font>
      <sz val="12"/>
      <color theme="1"/>
      <name val="FZRuiZhengHei_GBK ExtraLight"/>
      <charset val="134"/>
    </font>
    <font>
      <sz val="12"/>
      <color theme="1"/>
      <name val="Europa-Light"/>
      <family val="3"/>
    </font>
  </fonts>
  <fills count="3">
    <fill>
      <patternFill patternType="none"/>
    </fill>
    <fill>
      <patternFill patternType="gray125"/>
    </fill>
    <fill>
      <patternFill patternType="solid">
        <fgColor rgb="FF22303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2" borderId="1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right" vertical="center" wrapText="1"/>
    </xf>
    <xf numFmtId="0" fontId="6" fillId="0" borderId="0" xfId="0" applyFont="1" applyAlignment="1">
      <alignment vertical="center"/>
    </xf>
    <xf numFmtId="0" fontId="4" fillId="2" borderId="3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right" vertical="center" wrapText="1"/>
    </xf>
    <xf numFmtId="0" fontId="6" fillId="0" borderId="0" xfId="0" applyFont="1" applyAlignment="1">
      <alignment vertical="top"/>
    </xf>
    <xf numFmtId="0" fontId="7" fillId="0" borderId="3" xfId="0" applyFont="1" applyBorder="1" applyAlignment="1">
      <alignment vertical="center"/>
    </xf>
    <xf numFmtId="0" fontId="7" fillId="0" borderId="3" xfId="0" applyFont="1" applyBorder="1" applyAlignment="1">
      <alignment vertical="center" wrapText="1"/>
    </xf>
    <xf numFmtId="0" fontId="7" fillId="0" borderId="0" xfId="0" applyFont="1" applyAlignment="1">
      <alignment vertical="center"/>
    </xf>
    <xf numFmtId="0" fontId="6" fillId="0" borderId="0" xfId="0" applyFont="1"/>
    <xf numFmtId="0" fontId="10" fillId="0" borderId="5" xfId="0" applyFont="1" applyBorder="1" applyAlignment="1">
      <alignment vertical="center"/>
    </xf>
    <xf numFmtId="3" fontId="6" fillId="0" borderId="0" xfId="0" applyNumberFormat="1" applyFont="1"/>
    <xf numFmtId="0" fontId="10" fillId="0" borderId="0" xfId="0" applyFont="1" applyAlignment="1">
      <alignment vertical="center"/>
    </xf>
    <xf numFmtId="3" fontId="9" fillId="0" borderId="0" xfId="0" applyNumberFormat="1" applyFont="1" applyAlignment="1">
      <alignment horizontal="right" vertical="top" wrapText="1"/>
    </xf>
    <xf numFmtId="3" fontId="11" fillId="0" borderId="0" xfId="0" applyNumberFormat="1" applyFont="1" applyAlignment="1">
      <alignment horizontal="right" vertical="top" wrapText="1"/>
    </xf>
    <xf numFmtId="164" fontId="7" fillId="0" borderId="4" xfId="0" applyNumberFormat="1" applyFont="1" applyBorder="1" applyAlignment="1">
      <alignment horizontal="right"/>
    </xf>
    <xf numFmtId="0" fontId="13" fillId="0" borderId="0" xfId="0" applyFont="1"/>
    <xf numFmtId="164" fontId="10" fillId="0" borderId="7" xfId="0" applyNumberFormat="1" applyFont="1" applyBorder="1" applyAlignment="1">
      <alignment horizontal="right"/>
    </xf>
    <xf numFmtId="164" fontId="6" fillId="0" borderId="0" xfId="0" applyNumberFormat="1" applyFont="1"/>
    <xf numFmtId="0" fontId="7" fillId="0" borderId="0" xfId="0" quotePrefix="1" applyFont="1" applyAlignment="1">
      <alignment vertical="top" wrapText="1"/>
    </xf>
    <xf numFmtId="0" fontId="7" fillId="0" borderId="0" xfId="0" applyFont="1" applyAlignment="1">
      <alignment vertical="top" wrapText="1"/>
    </xf>
    <xf numFmtId="0" fontId="9" fillId="0" borderId="0" xfId="0" quotePrefix="1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quotePrefix="1" applyFont="1" applyAlignment="1">
      <alignment vertical="top" wrapText="1"/>
    </xf>
    <xf numFmtId="164" fontId="9" fillId="0" borderId="4" xfId="0" applyNumberFormat="1" applyFont="1" applyBorder="1" applyAlignment="1">
      <alignment horizontal="right" vertical="top" wrapText="1"/>
    </xf>
    <xf numFmtId="164" fontId="11" fillId="0" borderId="6" xfId="0" applyNumberFormat="1" applyFont="1" applyBorder="1" applyAlignment="1">
      <alignment horizontal="right" vertical="top" wrapText="1"/>
    </xf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R:\POS\202512\POS%20Master%20202512.xlsx" TargetMode="External"/><Relationship Id="rId1" Type="http://schemas.openxmlformats.org/officeDocument/2006/relationships/externalLinkPath" Target="/POS/202512/POS%20Master%2020251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OS movement"/>
      <sheetName val="Flash Report"/>
      <sheetName val="Reconciliation"/>
      <sheetName val="Table 1 (Tier)"/>
      <sheetName val="Table 2 (Model)"/>
      <sheetName val="Table 5 (Rental)"/>
      <sheetName val="Table 7 (Location)"/>
      <sheetName val="HOF"/>
      <sheetName val="POS network"/>
      <sheetName val="List"/>
      <sheetName val="City Tier"/>
      <sheetName val="SS number"/>
      <sheetName val="POS info"/>
    </sheetNames>
    <sheetDataSet>
      <sheetData sheetId="0">
        <row r="24">
          <cell r="AFO24">
            <v>5650</v>
          </cell>
        </row>
        <row r="25">
          <cell r="AFO25">
            <v>16</v>
          </cell>
        </row>
        <row r="26">
          <cell r="AGA26">
            <v>71</v>
          </cell>
        </row>
        <row r="27">
          <cell r="AGA27">
            <v>23</v>
          </cell>
        </row>
        <row r="28">
          <cell r="AGA28">
            <v>1</v>
          </cell>
        </row>
        <row r="29">
          <cell r="AGA29">
            <v>16</v>
          </cell>
        </row>
        <row r="31">
          <cell r="AGA31">
            <v>3</v>
          </cell>
        </row>
        <row r="32">
          <cell r="AGA32">
            <v>5</v>
          </cell>
        </row>
        <row r="33">
          <cell r="AFO33">
            <v>6</v>
          </cell>
        </row>
        <row r="34">
          <cell r="AFO34">
            <v>7</v>
          </cell>
        </row>
        <row r="35">
          <cell r="AFO35">
            <v>2</v>
          </cell>
        </row>
        <row r="36">
          <cell r="AFO36">
            <v>7</v>
          </cell>
        </row>
        <row r="37">
          <cell r="AFO37">
            <v>5</v>
          </cell>
        </row>
        <row r="38">
          <cell r="AFO38">
            <v>1</v>
          </cell>
        </row>
      </sheetData>
      <sheetData sheetId="1">
        <row r="6">
          <cell r="N6">
            <v>5433</v>
          </cell>
        </row>
        <row r="9">
          <cell r="N9">
            <v>96</v>
          </cell>
        </row>
        <row r="10">
          <cell r="N10">
            <v>1</v>
          </cell>
        </row>
        <row r="11">
          <cell r="N11">
            <v>14</v>
          </cell>
        </row>
        <row r="12">
          <cell r="N12">
            <v>4</v>
          </cell>
        </row>
        <row r="13">
          <cell r="N13">
            <v>102</v>
          </cell>
        </row>
        <row r="22">
          <cell r="N22">
            <v>152</v>
          </cell>
        </row>
        <row r="23">
          <cell r="N23">
            <v>70</v>
          </cell>
        </row>
        <row r="24">
          <cell r="N24">
            <v>21</v>
          </cell>
        </row>
        <row r="25">
          <cell r="N25">
            <v>61</v>
          </cell>
        </row>
        <row r="26">
          <cell r="N26">
            <v>9</v>
          </cell>
        </row>
        <row r="27">
          <cell r="N27">
            <v>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3"/>
  <sheetViews>
    <sheetView tabSelected="1" zoomScale="85" zoomScaleNormal="85" workbookViewId="0">
      <selection activeCell="G29" sqref="G29"/>
    </sheetView>
  </sheetViews>
  <sheetFormatPr defaultColWidth="9.140625" defaultRowHeight="14.25"/>
  <cols>
    <col min="1" max="1" width="88.5703125" style="12" customWidth="1"/>
    <col min="2" max="2" width="28" style="12" customWidth="1"/>
    <col min="3" max="16384" width="9.140625" style="12"/>
  </cols>
  <sheetData>
    <row r="1" spans="1:2" s="1" customFormat="1" ht="15.75">
      <c r="A1" s="30" t="s">
        <v>0</v>
      </c>
    </row>
    <row r="2" spans="1:2" s="1" customFormat="1" ht="15.75">
      <c r="A2" s="29" t="s">
        <v>1</v>
      </c>
    </row>
    <row r="3" spans="1:2" s="1" customFormat="1" ht="18">
      <c r="A3" s="2"/>
    </row>
    <row r="4" spans="1:2" s="5" customFormat="1" ht="16.5" customHeight="1">
      <c r="A4" s="3" t="s">
        <v>2</v>
      </c>
      <c r="B4" s="4" t="s">
        <v>31</v>
      </c>
    </row>
    <row r="5" spans="1:2" s="8" customFormat="1">
      <c r="A5" s="6" t="s">
        <v>3</v>
      </c>
      <c r="B5" s="7" t="s">
        <v>34</v>
      </c>
    </row>
    <row r="6" spans="1:2" s="8" customFormat="1" ht="15" customHeight="1">
      <c r="A6" s="9" t="s">
        <v>32</v>
      </c>
      <c r="B6" s="27">
        <f>SUM('[1]POS movement'!$AFO$24:$AFO$25)</f>
        <v>5666</v>
      </c>
    </row>
    <row r="7" spans="1:2" s="8" customFormat="1" ht="15" customHeight="1">
      <c r="A7" s="9" t="s">
        <v>4</v>
      </c>
      <c r="B7" s="27">
        <f>'[1]POS movement'!$AGA$26</f>
        <v>71</v>
      </c>
    </row>
    <row r="8" spans="1:2" s="8" customFormat="1" ht="15" customHeight="1">
      <c r="A8" s="10" t="s">
        <v>5</v>
      </c>
      <c r="B8" s="27">
        <f>SUM('[1]POS movement'!$AGA$27:$AGA$28)</f>
        <v>24</v>
      </c>
    </row>
    <row r="9" spans="1:2" s="8" customFormat="1" ht="15" customHeight="1">
      <c r="A9" s="9" t="s">
        <v>6</v>
      </c>
      <c r="B9" s="27">
        <f>'[1]POS movement'!$AGA$29</f>
        <v>16</v>
      </c>
    </row>
    <row r="10" spans="1:2" s="11" customFormat="1" ht="15" customHeight="1">
      <c r="A10" s="9" t="s">
        <v>7</v>
      </c>
      <c r="B10" s="27">
        <f>'[1]POS movement'!$AGA$31</f>
        <v>3</v>
      </c>
    </row>
    <row r="11" spans="1:2" ht="15" customHeight="1">
      <c r="A11" s="9" t="s">
        <v>8</v>
      </c>
      <c r="B11" s="27">
        <f>'[1]POS movement'!$AGA$32</f>
        <v>5</v>
      </c>
    </row>
    <row r="12" spans="1:2" s="5" customFormat="1" ht="15" customHeight="1">
      <c r="A12" s="9" t="s">
        <v>9</v>
      </c>
      <c r="B12" s="27">
        <f>'[1]POS movement'!$AFO$33</f>
        <v>6</v>
      </c>
    </row>
    <row r="13" spans="1:2" s="11" customFormat="1" ht="15" customHeight="1">
      <c r="A13" s="9" t="s">
        <v>10</v>
      </c>
      <c r="B13" s="27">
        <f>'[1]POS movement'!$AFO$34</f>
        <v>7</v>
      </c>
    </row>
    <row r="14" spans="1:2" s="11" customFormat="1" ht="15" customHeight="1">
      <c r="A14" s="9" t="s">
        <v>11</v>
      </c>
      <c r="B14" s="27">
        <f>'[1]POS movement'!$AFO$35</f>
        <v>2</v>
      </c>
    </row>
    <row r="15" spans="1:2" s="11" customFormat="1" ht="15" customHeight="1">
      <c r="A15" s="9" t="s">
        <v>12</v>
      </c>
      <c r="B15" s="27">
        <f>'[1]POS movement'!$AFO$36</f>
        <v>7</v>
      </c>
    </row>
    <row r="16" spans="1:2" s="11" customFormat="1" ht="15" customHeight="1">
      <c r="A16" s="9" t="s">
        <v>13</v>
      </c>
      <c r="B16" s="27">
        <f>'[1]POS movement'!$AFO$37</f>
        <v>5</v>
      </c>
    </row>
    <row r="17" spans="1:3" ht="15" customHeight="1">
      <c r="A17" s="9" t="s">
        <v>14</v>
      </c>
      <c r="B17" s="27">
        <f>'[1]POS movement'!$AFO$38</f>
        <v>1</v>
      </c>
    </row>
    <row r="18" spans="1:3" ht="15" customHeight="1">
      <c r="A18" s="13" t="s">
        <v>15</v>
      </c>
      <c r="B18" s="28">
        <f>SUM(B6:B17)</f>
        <v>5813</v>
      </c>
      <c r="C18" s="14"/>
    </row>
    <row r="19" spans="1:3">
      <c r="A19" s="15"/>
      <c r="B19" s="16"/>
    </row>
    <row r="20" spans="1:3" ht="16.5" customHeight="1">
      <c r="A20" s="3" t="s">
        <v>33</v>
      </c>
      <c r="B20" s="4" t="s">
        <v>31</v>
      </c>
    </row>
    <row r="21" spans="1:3">
      <c r="A21" s="6" t="s">
        <v>16</v>
      </c>
      <c r="B21" s="7" t="s">
        <v>34</v>
      </c>
    </row>
    <row r="22" spans="1:3" ht="15" customHeight="1">
      <c r="A22" s="9" t="s">
        <v>17</v>
      </c>
      <c r="B22" s="27">
        <f>'[1]Flash Report'!$N$6</f>
        <v>5433</v>
      </c>
    </row>
    <row r="23" spans="1:3" ht="15" customHeight="1">
      <c r="A23" s="9" t="s">
        <v>18</v>
      </c>
      <c r="B23" s="27">
        <f>'[1]Flash Report'!$N$9</f>
        <v>96</v>
      </c>
    </row>
    <row r="24" spans="1:3" ht="15" customHeight="1">
      <c r="A24" s="9" t="s">
        <v>19</v>
      </c>
      <c r="B24" s="27">
        <f>'[1]Flash Report'!$N$10</f>
        <v>1</v>
      </c>
    </row>
    <row r="25" spans="1:3" ht="15" customHeight="1">
      <c r="A25" s="9" t="s">
        <v>20</v>
      </c>
      <c r="B25" s="27">
        <f>'[1]Flash Report'!$N$11</f>
        <v>14</v>
      </c>
    </row>
    <row r="26" spans="1:3" ht="15" customHeight="1">
      <c r="A26" s="9" t="s">
        <v>21</v>
      </c>
      <c r="B26" s="27">
        <f>'[1]Flash Report'!$N$12</f>
        <v>4</v>
      </c>
    </row>
    <row r="27" spans="1:3" ht="15" customHeight="1">
      <c r="A27" s="9" t="s">
        <v>22</v>
      </c>
      <c r="B27" s="27">
        <f>'[1]Flash Report'!$N$13</f>
        <v>102</v>
      </c>
    </row>
    <row r="28" spans="1:3" ht="15" customHeight="1">
      <c r="A28" s="13" t="s">
        <v>23</v>
      </c>
      <c r="B28" s="28">
        <f>SUM(B22:B27)</f>
        <v>5650</v>
      </c>
      <c r="C28" s="14"/>
    </row>
    <row r="29" spans="1:3">
      <c r="A29" s="15"/>
      <c r="B29" s="17"/>
    </row>
    <row r="30" spans="1:3" ht="16.5" customHeight="1">
      <c r="A30" s="3" t="s">
        <v>24</v>
      </c>
      <c r="B30" s="4" t="s">
        <v>31</v>
      </c>
    </row>
    <row r="31" spans="1:3">
      <c r="A31" s="6" t="s">
        <v>25</v>
      </c>
      <c r="B31" s="7" t="s">
        <v>34</v>
      </c>
    </row>
    <row r="32" spans="1:3">
      <c r="A32" s="9" t="s">
        <v>17</v>
      </c>
      <c r="B32" s="18">
        <f>'[1]Flash Report'!$N$22</f>
        <v>152</v>
      </c>
      <c r="C32" s="19"/>
    </row>
    <row r="33" spans="1:6">
      <c r="A33" s="9" t="s">
        <v>26</v>
      </c>
      <c r="B33" s="18">
        <f>'[1]Flash Report'!$N$23</f>
        <v>70</v>
      </c>
    </row>
    <row r="34" spans="1:6">
      <c r="A34" s="9" t="s">
        <v>27</v>
      </c>
      <c r="B34" s="18">
        <f>'[1]Flash Report'!$N$24</f>
        <v>21</v>
      </c>
    </row>
    <row r="35" spans="1:6">
      <c r="A35" s="9" t="s">
        <v>28</v>
      </c>
      <c r="B35" s="18">
        <f>'[1]Flash Report'!$N$25</f>
        <v>61</v>
      </c>
    </row>
    <row r="36" spans="1:6">
      <c r="A36" s="9" t="s">
        <v>19</v>
      </c>
      <c r="B36" s="18">
        <f>'[1]Flash Report'!$N$26</f>
        <v>9</v>
      </c>
    </row>
    <row r="37" spans="1:6">
      <c r="A37" s="9" t="s">
        <v>22</v>
      </c>
      <c r="B37" s="18">
        <f>'[1]Flash Report'!$N$27</f>
        <v>2</v>
      </c>
    </row>
    <row r="38" spans="1:6">
      <c r="A38" s="13" t="s">
        <v>23</v>
      </c>
      <c r="B38" s="20">
        <f>SUM(B32,B36:B37)</f>
        <v>163</v>
      </c>
      <c r="D38" s="21"/>
    </row>
    <row r="40" spans="1:6" ht="16.5" customHeight="1">
      <c r="A40" s="22" t="s">
        <v>29</v>
      </c>
      <c r="C40" s="23"/>
      <c r="D40" s="23"/>
      <c r="E40" s="23"/>
      <c r="F40" s="23"/>
    </row>
    <row r="41" spans="1:6" ht="21.75" customHeight="1">
      <c r="A41" s="24" t="s">
        <v>30</v>
      </c>
      <c r="C41" s="25"/>
      <c r="D41" s="25"/>
      <c r="E41" s="25"/>
      <c r="F41" s="25"/>
    </row>
    <row r="42" spans="1:6" ht="30.6" customHeight="1">
      <c r="A42" s="26" t="s">
        <v>35</v>
      </c>
      <c r="C42" s="25"/>
      <c r="D42" s="25"/>
      <c r="E42" s="25"/>
      <c r="F42" s="25"/>
    </row>
    <row r="43" spans="1:6" ht="21.75" customHeight="1">
      <c r="A43" s="24" t="s">
        <v>36</v>
      </c>
      <c r="C43" s="25"/>
      <c r="D43" s="25"/>
      <c r="E43" s="25"/>
      <c r="F43" s="25"/>
    </row>
  </sheetData>
  <phoneticPr fontId="1" type="noConversion"/>
  <pageMargins left="0.7" right="0.7" top="0.75" bottom="0.75" header="0.3" footer="0.3"/>
  <pageSetup paperSize="9" scale="76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586d498-e869-4938-8a2f-7131ba91a218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764C49D9C5DF340BDF94FEBFE009D8B" ma:contentTypeVersion="13" ma:contentTypeDescription="Create a new document." ma:contentTypeScope="" ma:versionID="384f2c4f4fec77d5ce25bc85aefabdf3">
  <xsd:schema xmlns:xsd="http://www.w3.org/2001/XMLSchema" xmlns:xs="http://www.w3.org/2001/XMLSchema" xmlns:p="http://schemas.microsoft.com/office/2006/metadata/properties" xmlns:ns2="2c0eb251-ffb8-486a-b460-00a1b3641f32" xmlns:ns3="1586d498-e869-4938-8a2f-7131ba91a218" targetNamespace="http://schemas.microsoft.com/office/2006/metadata/properties" ma:root="true" ma:fieldsID="d08b669b75eb4f3dd0845953079be1d7" ns2:_="" ns3:_="">
    <xsd:import namespace="2c0eb251-ffb8-486a-b460-00a1b3641f32"/>
    <xsd:import namespace="1586d498-e869-4938-8a2f-7131ba91a218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lcf76f155ced4ddcb4097134ff3c332f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0eb251-ffb8-486a-b460-00a1b3641f3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86d498-e869-4938-8a2f-7131ba91a21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8810881e-f008-400e-ab2b-49b9a572e7e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6097C94-B7D5-4D57-9E9C-79860F990BE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253D33D-9F83-466A-AE8A-8736DEF78E28}">
  <ds:schemaRefs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1586d498-e869-4938-8a2f-7131ba91a218"/>
    <ds:schemaRef ds:uri="2c0eb251-ffb8-486a-b460-00a1b3641f32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E2691296-B5BB-43E7-BA3C-B6698F3682A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c0eb251-ffb8-486a-b460-00a1b3641f32"/>
    <ds:schemaRef ds:uri="1586d498-e869-4938-8a2f-7131ba91a21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3fdd32bc-bc6f-48e2-801c-872fd6be2b7c}" enabled="0" method="" siteId="{3fdd32bc-bc6f-48e2-801c-872fd6be2b7c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>Toshiba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Phyllis</dc:creator>
  <cp:keywords/>
  <dc:description/>
  <cp:lastModifiedBy>Joyee, Lo Yee Ki (CTFHK-盧倚娸)</cp:lastModifiedBy>
  <cp:revision/>
  <cp:lastPrinted>2026-01-15T07:03:34Z</cp:lastPrinted>
  <dcterms:created xsi:type="dcterms:W3CDTF">2019-03-19T03:05:16Z</dcterms:created>
  <dcterms:modified xsi:type="dcterms:W3CDTF">2026-01-15T07:17:42Z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0x0101002764C49D9C5DF340BDF94FEBFE009D8B</vt:lpwstr>
  </property>
  <property fmtid="{D5CDD505-2E9C-101B-9397-08002B2CF9AE}" pid="3" name="MediaServiceImageTags">
    <vt:lpwstr/>
  </property>
</Properties>
</file>